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Codaesti\"/>
    </mc:Choice>
  </mc:AlternateContent>
  <bookViews>
    <workbookView xWindow="0" yWindow="0" windowWidth="25125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O11" i="1"/>
  <c r="Q11" i="1" s="1"/>
  <c r="D12" i="1"/>
  <c r="O12" i="1"/>
  <c r="Q12" i="1" s="1"/>
  <c r="D13" i="1"/>
  <c r="O13" i="1"/>
  <c r="Q13" i="1" s="1"/>
  <c r="D14" i="1"/>
  <c r="O14" i="1"/>
  <c r="Q14" i="1"/>
  <c r="E15" i="1"/>
  <c r="D15" i="1" s="1"/>
  <c r="F15" i="1"/>
  <c r="G15" i="1"/>
  <c r="H15" i="1"/>
  <c r="I15" i="1"/>
  <c r="J15" i="1"/>
  <c r="K15" i="1"/>
  <c r="L15" i="1"/>
  <c r="M15" i="1"/>
  <c r="N15" i="1"/>
  <c r="O15" i="1" s="1"/>
  <c r="Q15" i="1" s="1"/>
  <c r="P15" i="1"/>
  <c r="R15" i="1"/>
  <c r="D16" i="1"/>
  <c r="O16" i="1"/>
  <c r="Q16" i="1" s="1"/>
  <c r="D17" i="1"/>
  <c r="O17" i="1"/>
  <c r="Q17" i="1" s="1"/>
  <c r="E18" i="1"/>
  <c r="F18" i="1"/>
  <c r="F29" i="1" s="1"/>
  <c r="G18" i="1"/>
  <c r="H18" i="1"/>
  <c r="I18" i="1"/>
  <c r="J18" i="1"/>
  <c r="K18" i="1"/>
  <c r="K29" i="1" s="1"/>
  <c r="L18" i="1"/>
  <c r="O18" i="1" s="1"/>
  <c r="Q18" i="1" s="1"/>
  <c r="M18" i="1"/>
  <c r="N18" i="1"/>
  <c r="N29" i="1" s="1"/>
  <c r="N30" i="1" s="1"/>
  <c r="P18" i="1"/>
  <c r="R18" i="1"/>
  <c r="D19" i="1"/>
  <c r="O19" i="1"/>
  <c r="Q19" i="1" s="1"/>
  <c r="D20" i="1"/>
  <c r="O20" i="1"/>
  <c r="Q20" i="1" s="1"/>
  <c r="D21" i="1"/>
  <c r="O21" i="1"/>
  <c r="Q21" i="1" s="1"/>
  <c r="D22" i="1"/>
  <c r="O22" i="1"/>
  <c r="Q22" i="1"/>
  <c r="D23" i="1"/>
  <c r="O23" i="1"/>
  <c r="Q23" i="1"/>
  <c r="D24" i="1"/>
  <c r="O24" i="1"/>
  <c r="Q24" i="1"/>
  <c r="D25" i="1"/>
  <c r="O25" i="1"/>
  <c r="Q25" i="1" s="1"/>
  <c r="D26" i="1"/>
  <c r="O26" i="1"/>
  <c r="Q26" i="1" s="1"/>
  <c r="D27" i="1"/>
  <c r="O27" i="1"/>
  <c r="Q27" i="1" s="1"/>
  <c r="D28" i="1"/>
  <c r="O28" i="1"/>
  <c r="Q28" i="1" s="1"/>
  <c r="E29" i="1"/>
  <c r="G29" i="1"/>
  <c r="G30" i="1" s="1"/>
  <c r="H29" i="1"/>
  <c r="I29" i="1"/>
  <c r="I30" i="1" s="1"/>
  <c r="J29" i="1"/>
  <c r="L29" i="1"/>
  <c r="O29" i="1" s="1"/>
  <c r="M29" i="1"/>
  <c r="P29" i="1"/>
  <c r="R29" i="1"/>
  <c r="E30" i="1"/>
  <c r="H30" i="1"/>
  <c r="J30" i="1"/>
  <c r="M30" i="1"/>
  <c r="P30" i="1"/>
  <c r="R30" i="1"/>
  <c r="Q29" i="1" l="1"/>
  <c r="K30" i="1"/>
  <c r="D29" i="1"/>
  <c r="F30" i="1"/>
  <c r="D30" i="1" s="1"/>
  <c r="L30" i="1"/>
  <c r="O30" i="1" s="1"/>
  <c r="D18" i="1"/>
  <c r="Q30" i="1" l="1"/>
</calcChain>
</file>

<file path=xl/sharedStrings.xml><?xml version="1.0" encoding="utf-8"?>
<sst xmlns="http://schemas.openxmlformats.org/spreadsheetml/2006/main" count="123" uniqueCount="86">
  <si>
    <t>JUDETUL  VASLUI</t>
  </si>
  <si>
    <t>COMUNA CODAESTI</t>
  </si>
  <si>
    <t xml:space="preserve"> Cod 27</t>
  </si>
  <si>
    <t>Anexa 35a -  cod 27 - SITUATIA ACTIVELOR FIXE AMORTIZABILE</t>
  </si>
  <si>
    <t>Trimestrul: 4, Anul: 2016</t>
  </si>
  <si>
    <t>Denumirea activelor fixe</t>
  </si>
  <si>
    <t>A</t>
  </si>
  <si>
    <t>Nr. rând</t>
  </si>
  <si>
    <t>B</t>
  </si>
  <si>
    <t>Reduceri</t>
  </si>
  <si>
    <t>Total din care</t>
  </si>
  <si>
    <t>10=11+12+13+14+15+16</t>
  </si>
  <si>
    <t>diferenţe din reevaluare**)</t>
  </si>
  <si>
    <t>eliminare amortizare***)</t>
  </si>
  <si>
    <t>dezmembrări şi casări</t>
  </si>
  <si>
    <t>transferuri/ cu titlu gratuit</t>
  </si>
  <si>
    <t>vânzări</t>
  </si>
  <si>
    <t>alte căi</t>
  </si>
  <si>
    <t>Sold la sfârşitul anului</t>
  </si>
  <si>
    <t>17=3+4-10</t>
  </si>
  <si>
    <t>Ajustări de valoare (amortizări şi ajustări pentru depreciere)</t>
  </si>
  <si>
    <t>Sold la începutul anului</t>
  </si>
  <si>
    <t>Creşteri</t>
  </si>
  <si>
    <t>21=18+19-20</t>
  </si>
  <si>
    <t>Valoarea  contabilă netă, din care:</t>
  </si>
  <si>
    <t>Domeniul privat al statului</t>
  </si>
  <si>
    <t>22=17-21-23-24</t>
  </si>
  <si>
    <t>Domeniul privat al UAT</t>
  </si>
  <si>
    <t>23=17-21-22-24</t>
  </si>
  <si>
    <t>Proprietatea privată a instituţiei publice</t>
  </si>
  <si>
    <t>24=17-21-22-23</t>
  </si>
  <si>
    <t>1</t>
  </si>
  <si>
    <t>ACTIVE FIXE NECORPORALE</t>
  </si>
  <si>
    <t>01</t>
  </si>
  <si>
    <t>=</t>
  </si>
  <si>
    <t>2</t>
  </si>
  <si>
    <t>Cheltuieli de dezvoltare (ct.2030000)</t>
  </si>
  <si>
    <t>02</t>
  </si>
  <si>
    <t>3</t>
  </si>
  <si>
    <t>Concesiuni, brevete,licenţe,mărci comerciale,drepturi şi active similare (ct.2050000)</t>
  </si>
  <si>
    <t>03</t>
  </si>
  <si>
    <t>4</t>
  </si>
  <si>
    <t>Alte active fixe necorporale (ct.2080100, 2080200)</t>
  </si>
  <si>
    <t>04</t>
  </si>
  <si>
    <t>5</t>
  </si>
  <si>
    <t>TOTAL (rd. 02+03+04)</t>
  </si>
  <si>
    <t>05</t>
  </si>
  <si>
    <t>6</t>
  </si>
  <si>
    <t>ACTIVE FIXE CORPORALE</t>
  </si>
  <si>
    <t>06</t>
  </si>
  <si>
    <t>7</t>
  </si>
  <si>
    <t>Amenajări la terenuri (ct.2110200)</t>
  </si>
  <si>
    <t>07</t>
  </si>
  <si>
    <t>8</t>
  </si>
  <si>
    <t>Construcţii (ct.2120000) (rd.08 = de la rd.09 la rd.16) din care:</t>
  </si>
  <si>
    <t>08</t>
  </si>
  <si>
    <t>9</t>
  </si>
  <si>
    <t xml:space="preserve">  - drumuri publice, exclusiv poduri, podeţe, pasarele şi viaducte şi tunele</t>
  </si>
  <si>
    <t>09</t>
  </si>
  <si>
    <t>10</t>
  </si>
  <si>
    <t xml:space="preserve">  - drumuri industriale agricole</t>
  </si>
  <si>
    <t>11</t>
  </si>
  <si>
    <t xml:space="preserve">  - infrastructură pentru transport feroviar exclusiv poduri, podeţe, pasarele şi viaducte şi tunele</t>
  </si>
  <si>
    <t>12</t>
  </si>
  <si>
    <t xml:space="preserve">  - poduri, podeţe, pasarele şi viaducte pentru transporturi feroviare şi rutiere; viaducte</t>
  </si>
  <si>
    <t>13</t>
  </si>
  <si>
    <t xml:space="preserve">  - tunele</t>
  </si>
  <si>
    <t>14</t>
  </si>
  <si>
    <t xml:space="preserve">  - piste pentru aeroporturi şi platforme de staţionare pentru avioane şi autovehicule; construcţii aeroportuare</t>
  </si>
  <si>
    <t>15</t>
  </si>
  <si>
    <t xml:space="preserve">  - canale pentru navigaţie</t>
  </si>
  <si>
    <t>16</t>
  </si>
  <si>
    <t xml:space="preserve">  - alte active fixe încadrate în grupa construcţii</t>
  </si>
  <si>
    <t>17</t>
  </si>
  <si>
    <t>Instalaţii tehnice, mijloace de transport, animale şi plantaţii  (ct.2130100, 2130200, 2130300, 2130400)</t>
  </si>
  <si>
    <t>18</t>
  </si>
  <si>
    <t>Mobilier, aparatură birotică, echipamente de protecţie a valorilor umane şi materiale şi alte active fixe corporale   (ct. 2140000)</t>
  </si>
  <si>
    <t>19</t>
  </si>
  <si>
    <t>TOTAL (rd.07+08+17+18)</t>
  </si>
  <si>
    <t>20</t>
  </si>
  <si>
    <t>TOTAL ACTIVE FIXE (rd. 05+19)</t>
  </si>
  <si>
    <t>ORDONATOR DE CREDITE,</t>
  </si>
  <si>
    <t>REBEGEA MIHAI</t>
  </si>
  <si>
    <t>CONTABIL SEF,</t>
  </si>
  <si>
    <t>LIVINTI ANISOARA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</si>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</sst>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B1" workbookViewId="0"/>
  </sheetViews>
  <sheetFormatPr defaultRowHeight="15" x14ac:dyDescent="0.25"/>
  <cols>
    <col min="1" max="1" width="3" hidden="1" customWidth="1"/>
    <col min="2" max="2" width="35" customWidth="1"/>
    <col min="3" max="3" width="7.5703125" customWidth="1"/>
    <col min="4" max="18" width="14.42578125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 x14ac:dyDescent="0.3"/>
    <row r="7" spans="1:18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/>
      <c r="F7" s="5"/>
      <c r="G7" s="5"/>
      <c r="H7" s="5"/>
      <c r="I7" s="5"/>
      <c r="J7" s="5"/>
      <c r="K7" s="5" t="s">
        <v>18</v>
      </c>
      <c r="L7" s="5" t="s">
        <v>20</v>
      </c>
      <c r="M7" s="5"/>
      <c r="N7" s="5"/>
      <c r="O7" s="5"/>
      <c r="P7" s="5" t="s">
        <v>24</v>
      </c>
      <c r="Q7" s="5"/>
      <c r="R7" s="5"/>
    </row>
    <row r="8" spans="1:18" s="6" customFormat="1" ht="15.75" thickBot="1" x14ac:dyDescent="0.3">
      <c r="A8" s="5"/>
      <c r="B8" s="5"/>
      <c r="C8" s="5"/>
      <c r="D8" s="5" t="s">
        <v>10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/>
      <c r="L8" s="5" t="s">
        <v>21</v>
      </c>
      <c r="M8" s="5" t="s">
        <v>22</v>
      </c>
      <c r="N8" s="5" t="s">
        <v>9</v>
      </c>
      <c r="O8" s="5" t="s">
        <v>18</v>
      </c>
      <c r="P8" s="5" t="s">
        <v>25</v>
      </c>
      <c r="Q8" s="5" t="s">
        <v>27</v>
      </c>
      <c r="R8" s="5" t="s">
        <v>29</v>
      </c>
    </row>
    <row r="9" spans="1:18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6" customFormat="1" ht="42.75" thickBot="1" x14ac:dyDescent="0.3">
      <c r="A10" s="5" t="s">
        <v>6</v>
      </c>
      <c r="B10" s="5"/>
      <c r="C10" s="7" t="s">
        <v>8</v>
      </c>
      <c r="D10" s="7" t="s">
        <v>11</v>
      </c>
      <c r="E10" s="7">
        <v>11</v>
      </c>
      <c r="F10" s="7">
        <v>12</v>
      </c>
      <c r="G10" s="7">
        <v>13</v>
      </c>
      <c r="H10" s="7">
        <v>14</v>
      </c>
      <c r="I10" s="7">
        <v>15</v>
      </c>
      <c r="J10" s="7">
        <v>16</v>
      </c>
      <c r="K10" s="7" t="s">
        <v>19</v>
      </c>
      <c r="L10" s="7">
        <v>18</v>
      </c>
      <c r="M10" s="7">
        <v>19</v>
      </c>
      <c r="N10" s="7">
        <v>20</v>
      </c>
      <c r="O10" s="7" t="s">
        <v>23</v>
      </c>
      <c r="P10" s="7" t="s">
        <v>26</v>
      </c>
      <c r="Q10" s="7" t="s">
        <v>28</v>
      </c>
      <c r="R10" s="7" t="s">
        <v>30</v>
      </c>
    </row>
    <row r="11" spans="1:18" s="6" customFormat="1" x14ac:dyDescent="0.25">
      <c r="A11" s="10" t="s">
        <v>31</v>
      </c>
      <c r="B11" s="10" t="s">
        <v>32</v>
      </c>
      <c r="C11" s="10" t="s">
        <v>33</v>
      </c>
      <c r="D11" s="11" t="e">
        <f>E11+F11+G11+H11+I11+J11</f>
        <v>#VALUE!</v>
      </c>
      <c r="E11" s="11" t="s">
        <v>34</v>
      </c>
      <c r="F11" s="11" t="s">
        <v>34</v>
      </c>
      <c r="G11" s="11" t="s">
        <v>34</v>
      </c>
      <c r="H11" s="11" t="s">
        <v>34</v>
      </c>
      <c r="I11" s="11" t="s">
        <v>34</v>
      </c>
      <c r="J11" s="11" t="s">
        <v>34</v>
      </c>
      <c r="K11" s="11" t="s">
        <v>34</v>
      </c>
      <c r="L11" s="11" t="s">
        <v>34</v>
      </c>
      <c r="M11" s="11" t="s">
        <v>34</v>
      </c>
      <c r="N11" s="11" t="s">
        <v>34</v>
      </c>
      <c r="O11" s="11" t="e">
        <f>L11+M11-N11</f>
        <v>#VALUE!</v>
      </c>
      <c r="P11" s="11" t="s">
        <v>34</v>
      </c>
      <c r="Q11" s="11" t="e">
        <f>K11-O11-P11-R11</f>
        <v>#VALUE!</v>
      </c>
      <c r="R11" s="11" t="s">
        <v>34</v>
      </c>
    </row>
    <row r="12" spans="1:18" s="6" customFormat="1" x14ac:dyDescent="0.25">
      <c r="A12" s="10" t="s">
        <v>35</v>
      </c>
      <c r="B12" s="10" t="s">
        <v>36</v>
      </c>
      <c r="C12" s="10" t="s">
        <v>37</v>
      </c>
      <c r="D12" s="11">
        <f>E12+F12+G12+H12+I12+J12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L12+M12-N12</f>
        <v>0</v>
      </c>
      <c r="P12" s="11">
        <v>0</v>
      </c>
      <c r="Q12" s="11">
        <f>K12-O12-P12-R12</f>
        <v>0</v>
      </c>
      <c r="R12" s="11">
        <v>0</v>
      </c>
    </row>
    <row r="13" spans="1:18" s="6" customFormat="1" ht="33" x14ac:dyDescent="0.25">
      <c r="A13" s="10" t="s">
        <v>38</v>
      </c>
      <c r="B13" s="10" t="s">
        <v>39</v>
      </c>
      <c r="C13" s="10" t="s">
        <v>40</v>
      </c>
      <c r="D13" s="11">
        <f>E13+F13+G13+H13+I13+J13</f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4000</v>
      </c>
      <c r="L13" s="11">
        <v>1520</v>
      </c>
      <c r="M13" s="11">
        <v>551</v>
      </c>
      <c r="N13" s="11">
        <v>0</v>
      </c>
      <c r="O13" s="11">
        <f>L13+M13-N13</f>
        <v>2071</v>
      </c>
      <c r="P13" s="11">
        <v>0</v>
      </c>
      <c r="Q13" s="11">
        <f>K13-O13-P13-R13</f>
        <v>1929</v>
      </c>
      <c r="R13" s="11">
        <v>0</v>
      </c>
    </row>
    <row r="14" spans="1:18" s="6" customFormat="1" ht="22.5" x14ac:dyDescent="0.25">
      <c r="A14" s="10" t="s">
        <v>41</v>
      </c>
      <c r="B14" s="10" t="s">
        <v>42</v>
      </c>
      <c r="C14" s="10" t="s">
        <v>43</v>
      </c>
      <c r="D14" s="11">
        <f>E14+F14+G14+H14+I14+J14</f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119773</v>
      </c>
      <c r="L14" s="11">
        <v>119773</v>
      </c>
      <c r="M14" s="11">
        <v>0</v>
      </c>
      <c r="N14" s="11">
        <v>0</v>
      </c>
      <c r="O14" s="11">
        <f>L14+M14-N14</f>
        <v>119773</v>
      </c>
      <c r="P14" s="11">
        <v>0</v>
      </c>
      <c r="Q14" s="11">
        <f>K14-O14-P14-R14</f>
        <v>0</v>
      </c>
      <c r="R14" s="11">
        <v>0</v>
      </c>
    </row>
    <row r="15" spans="1:18" s="6" customFormat="1" x14ac:dyDescent="0.25">
      <c r="A15" s="10" t="s">
        <v>44</v>
      </c>
      <c r="B15" s="10" t="s">
        <v>45</v>
      </c>
      <c r="C15" s="10" t="s">
        <v>46</v>
      </c>
      <c r="D15" s="11">
        <f>E15+F15+G15+H15+I15+J15</f>
        <v>0</v>
      </c>
      <c r="E15" s="11">
        <f>E12+E13+E14</f>
        <v>0</v>
      </c>
      <c r="F15" s="11">
        <f>F12+F13+F14</f>
        <v>0</v>
      </c>
      <c r="G15" s="11">
        <f>G12+G13+G14</f>
        <v>0</v>
      </c>
      <c r="H15" s="11">
        <f>H12+H13+H14</f>
        <v>0</v>
      </c>
      <c r="I15" s="11">
        <f>I12+I13+I14</f>
        <v>0</v>
      </c>
      <c r="J15" s="11">
        <f>J12+J13+J14</f>
        <v>0</v>
      </c>
      <c r="K15" s="11">
        <f>K12+K13+K14</f>
        <v>123773</v>
      </c>
      <c r="L15" s="11">
        <f>L12+L13+L14</f>
        <v>121293</v>
      </c>
      <c r="M15" s="11">
        <f>M12+M13+M14</f>
        <v>551</v>
      </c>
      <c r="N15" s="11">
        <f>N12+N13+N14</f>
        <v>0</v>
      </c>
      <c r="O15" s="11">
        <f>L15+M15-N15</f>
        <v>121844</v>
      </c>
      <c r="P15" s="11">
        <f>P12+P13+P14</f>
        <v>0</v>
      </c>
      <c r="Q15" s="11">
        <f>K15-O15-P15-R15</f>
        <v>1929</v>
      </c>
      <c r="R15" s="11">
        <f>R12+R13+R14</f>
        <v>0</v>
      </c>
    </row>
    <row r="16" spans="1:18" s="6" customFormat="1" x14ac:dyDescent="0.25">
      <c r="A16" s="10" t="s">
        <v>47</v>
      </c>
      <c r="B16" s="10" t="s">
        <v>48</v>
      </c>
      <c r="C16" s="10" t="s">
        <v>49</v>
      </c>
      <c r="D16" s="11" t="e">
        <f>E16+F16+G16+H16+I16+J16</f>
        <v>#VALUE!</v>
      </c>
      <c r="E16" s="11" t="s">
        <v>34</v>
      </c>
      <c r="F16" s="11" t="s">
        <v>34</v>
      </c>
      <c r="G16" s="11" t="s">
        <v>34</v>
      </c>
      <c r="H16" s="11" t="s">
        <v>34</v>
      </c>
      <c r="I16" s="11" t="s">
        <v>34</v>
      </c>
      <c r="J16" s="11" t="s">
        <v>34</v>
      </c>
      <c r="K16" s="11" t="s">
        <v>34</v>
      </c>
      <c r="L16" s="11" t="s">
        <v>34</v>
      </c>
      <c r="M16" s="11" t="s">
        <v>34</v>
      </c>
      <c r="N16" s="11" t="s">
        <v>34</v>
      </c>
      <c r="O16" s="11" t="e">
        <f>L16+M16-N16</f>
        <v>#VALUE!</v>
      </c>
      <c r="P16" s="11" t="s">
        <v>34</v>
      </c>
      <c r="Q16" s="11" t="e">
        <f>K16-O16-P16-R16</f>
        <v>#VALUE!</v>
      </c>
      <c r="R16" s="11" t="s">
        <v>34</v>
      </c>
    </row>
    <row r="17" spans="1:18" s="6" customFormat="1" x14ac:dyDescent="0.25">
      <c r="A17" s="10" t="s">
        <v>50</v>
      </c>
      <c r="B17" s="10" t="s">
        <v>51</v>
      </c>
      <c r="C17" s="10" t="s">
        <v>52</v>
      </c>
      <c r="D17" s="11">
        <f>E17+F17+G17+H17+I17+J17</f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f>L17+M17-N17</f>
        <v>0</v>
      </c>
      <c r="P17" s="11">
        <v>0</v>
      </c>
      <c r="Q17" s="11">
        <f>K17-O17-P17-R17</f>
        <v>0</v>
      </c>
      <c r="R17" s="11">
        <v>0</v>
      </c>
    </row>
    <row r="18" spans="1:18" s="6" customFormat="1" ht="22.5" x14ac:dyDescent="0.25">
      <c r="A18" s="10" t="s">
        <v>53</v>
      </c>
      <c r="B18" s="10" t="s">
        <v>54</v>
      </c>
      <c r="C18" s="10" t="s">
        <v>55</v>
      </c>
      <c r="D18" s="11">
        <f>E18+F18+G18+H18+I18+J18</f>
        <v>0</v>
      </c>
      <c r="E18" s="11">
        <f>E19+E20+E21+E22+E23+E24+E25+E26</f>
        <v>0</v>
      </c>
      <c r="F18" s="11">
        <f>F19+F20+F21+F22+F23+F24+F25+F26</f>
        <v>0</v>
      </c>
      <c r="G18" s="11">
        <f>G19+G20+G21+G22+G23+G24+G25+G26</f>
        <v>0</v>
      </c>
      <c r="H18" s="11">
        <f>H19+H20+H21+H22+H23+H24+H25+H26</f>
        <v>0</v>
      </c>
      <c r="I18" s="11">
        <f>I19+I20+I21+I22+I23+I24+I25+I26</f>
        <v>0</v>
      </c>
      <c r="J18" s="11">
        <f>J19+J20+J21+J22+J23+J24+J25+J26</f>
        <v>0</v>
      </c>
      <c r="K18" s="11">
        <f>K19+K20+K21+K22+K23+K24+K25+K26</f>
        <v>19414</v>
      </c>
      <c r="L18" s="11">
        <f>L19+L20+L21+L22+L23+L24+L25+L26</f>
        <v>906</v>
      </c>
      <c r="M18" s="11">
        <f>M19+M20+M21+M22+M23+M24+M25+M26</f>
        <v>777</v>
      </c>
      <c r="N18" s="11">
        <f>N19+N20+N21+N22+N23+N24+N25+N26</f>
        <v>0</v>
      </c>
      <c r="O18" s="11">
        <f>L18+M18-N18</f>
        <v>1683</v>
      </c>
      <c r="P18" s="11">
        <f>P19+P20+P21+P22+P23+P24+P25+P26</f>
        <v>0</v>
      </c>
      <c r="Q18" s="11">
        <f>K18-O18-P18-R18</f>
        <v>17731</v>
      </c>
      <c r="R18" s="11">
        <f>R19+R20+R21+R22+R23+R24+R25+R26</f>
        <v>0</v>
      </c>
    </row>
    <row r="19" spans="1:18" s="6" customFormat="1" ht="22.5" x14ac:dyDescent="0.25">
      <c r="A19" s="10" t="s">
        <v>56</v>
      </c>
      <c r="B19" s="10" t="s">
        <v>57</v>
      </c>
      <c r="C19" s="10" t="s">
        <v>58</v>
      </c>
      <c r="D19" s="11">
        <f>E19+F19+G19+H19+I19+J19</f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f>L19+M19-N19</f>
        <v>0</v>
      </c>
      <c r="P19" s="11">
        <v>0</v>
      </c>
      <c r="Q19" s="11">
        <f>K19-O19-P19-R19</f>
        <v>0</v>
      </c>
      <c r="R19" s="11">
        <v>0</v>
      </c>
    </row>
    <row r="20" spans="1:18" s="6" customFormat="1" x14ac:dyDescent="0.25">
      <c r="A20" s="10" t="s">
        <v>59</v>
      </c>
      <c r="B20" s="10" t="s">
        <v>60</v>
      </c>
      <c r="C20" s="10" t="s">
        <v>59</v>
      </c>
      <c r="D20" s="11">
        <f>E20+F20+G20+H20+I20+J20</f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f>L20+M20-N20</f>
        <v>0</v>
      </c>
      <c r="P20" s="11">
        <v>0</v>
      </c>
      <c r="Q20" s="11">
        <f>K20-O20-P20-R20</f>
        <v>0</v>
      </c>
      <c r="R20" s="11">
        <v>0</v>
      </c>
    </row>
    <row r="21" spans="1:18" s="6" customFormat="1" ht="33" x14ac:dyDescent="0.25">
      <c r="A21" s="10" t="s">
        <v>61</v>
      </c>
      <c r="B21" s="10" t="s">
        <v>62</v>
      </c>
      <c r="C21" s="10" t="s">
        <v>61</v>
      </c>
      <c r="D21" s="11">
        <f>E21+F21+G21+H21+I21+J21</f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f>L21+M21-N21</f>
        <v>0</v>
      </c>
      <c r="P21" s="11">
        <v>0</v>
      </c>
      <c r="Q21" s="11">
        <f>K21-O21-P21-R21</f>
        <v>0</v>
      </c>
      <c r="R21" s="11">
        <v>0</v>
      </c>
    </row>
    <row r="22" spans="1:18" s="6" customFormat="1" ht="33" x14ac:dyDescent="0.25">
      <c r="A22" s="10" t="s">
        <v>63</v>
      </c>
      <c r="B22" s="10" t="s">
        <v>64</v>
      </c>
      <c r="C22" s="10" t="s">
        <v>63</v>
      </c>
      <c r="D22" s="11">
        <f>E22+F22+G22+H22+I22+J22</f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f>L22+M22-N22</f>
        <v>0</v>
      </c>
      <c r="P22" s="11">
        <v>0</v>
      </c>
      <c r="Q22" s="11">
        <f>K22-O22-P22-R22</f>
        <v>0</v>
      </c>
      <c r="R22" s="11">
        <v>0</v>
      </c>
    </row>
    <row r="23" spans="1:18" s="6" customFormat="1" x14ac:dyDescent="0.25">
      <c r="A23" s="10" t="s">
        <v>65</v>
      </c>
      <c r="B23" s="10" t="s">
        <v>66</v>
      </c>
      <c r="C23" s="10" t="s">
        <v>65</v>
      </c>
      <c r="D23" s="11">
        <f>E23+F23+G23+H23+I23+J23</f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f>L23+M23-N23</f>
        <v>0</v>
      </c>
      <c r="P23" s="11">
        <v>0</v>
      </c>
      <c r="Q23" s="11">
        <f>K23-O23-P23-R23</f>
        <v>0</v>
      </c>
      <c r="R23" s="11">
        <v>0</v>
      </c>
    </row>
    <row r="24" spans="1:18" s="6" customFormat="1" ht="33" x14ac:dyDescent="0.25">
      <c r="A24" s="10" t="s">
        <v>67</v>
      </c>
      <c r="B24" s="10" t="s">
        <v>68</v>
      </c>
      <c r="C24" s="10" t="s">
        <v>67</v>
      </c>
      <c r="D24" s="11">
        <f>E24+F24+G24+H24+I24+J24</f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f>L24+M24-N24</f>
        <v>0</v>
      </c>
      <c r="P24" s="11">
        <v>0</v>
      </c>
      <c r="Q24" s="11">
        <f>K24-O24-P24-R24</f>
        <v>0</v>
      </c>
      <c r="R24" s="11">
        <v>0</v>
      </c>
    </row>
    <row r="25" spans="1:18" s="6" customFormat="1" x14ac:dyDescent="0.25">
      <c r="A25" s="10" t="s">
        <v>69</v>
      </c>
      <c r="B25" s="10" t="s">
        <v>70</v>
      </c>
      <c r="C25" s="10" t="s">
        <v>69</v>
      </c>
      <c r="D25" s="11">
        <f>E25+F25+G25+H25+I25+J25</f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f>L25+M25-N25</f>
        <v>0</v>
      </c>
      <c r="P25" s="11">
        <v>0</v>
      </c>
      <c r="Q25" s="11">
        <f>K25-O25-P25-R25</f>
        <v>0</v>
      </c>
      <c r="R25" s="11">
        <v>0</v>
      </c>
    </row>
    <row r="26" spans="1:18" s="6" customFormat="1" ht="22.5" x14ac:dyDescent="0.25">
      <c r="A26" s="10" t="s">
        <v>71</v>
      </c>
      <c r="B26" s="10" t="s">
        <v>72</v>
      </c>
      <c r="C26" s="10" t="s">
        <v>71</v>
      </c>
      <c r="D26" s="11">
        <f>E26+F26+G26+H26+I26+J26</f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19414</v>
      </c>
      <c r="L26" s="11">
        <v>906</v>
      </c>
      <c r="M26" s="11">
        <v>777</v>
      </c>
      <c r="N26" s="11">
        <v>0</v>
      </c>
      <c r="O26" s="11">
        <f>L26+M26-N26</f>
        <v>1683</v>
      </c>
      <c r="P26" s="11">
        <v>0</v>
      </c>
      <c r="Q26" s="11">
        <f>K26-O26-P26-R26</f>
        <v>17731</v>
      </c>
      <c r="R26" s="11">
        <v>0</v>
      </c>
    </row>
    <row r="27" spans="1:18" s="6" customFormat="1" ht="33" x14ac:dyDescent="0.25">
      <c r="A27" s="10" t="s">
        <v>73</v>
      </c>
      <c r="B27" s="10" t="s">
        <v>74</v>
      </c>
      <c r="C27" s="10" t="s">
        <v>73</v>
      </c>
      <c r="D27" s="11">
        <f>E27+F27+G27+H27+I27+J27</f>
        <v>19538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19538</v>
      </c>
      <c r="K27" s="11">
        <v>717464</v>
      </c>
      <c r="L27" s="11">
        <v>252731</v>
      </c>
      <c r="M27" s="11">
        <v>102019</v>
      </c>
      <c r="N27" s="11">
        <v>19538</v>
      </c>
      <c r="O27" s="11">
        <f>L27+M27-N27</f>
        <v>335212</v>
      </c>
      <c r="P27" s="11">
        <v>0</v>
      </c>
      <c r="Q27" s="11">
        <f>K27-O27-P27-R27</f>
        <v>382252</v>
      </c>
      <c r="R27" s="11">
        <v>0</v>
      </c>
    </row>
    <row r="28" spans="1:18" s="6" customFormat="1" ht="43.5" x14ac:dyDescent="0.25">
      <c r="A28" s="10" t="s">
        <v>75</v>
      </c>
      <c r="B28" s="10" t="s">
        <v>76</v>
      </c>
      <c r="C28" s="10" t="s">
        <v>75</v>
      </c>
      <c r="D28" s="11">
        <f>E28+F28+G28+H28+I28+J28</f>
        <v>10411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10411</v>
      </c>
      <c r="K28" s="11">
        <v>238846</v>
      </c>
      <c r="L28" s="11">
        <v>178274</v>
      </c>
      <c r="M28" s="11">
        <v>23422</v>
      </c>
      <c r="N28" s="11">
        <v>10411</v>
      </c>
      <c r="O28" s="11">
        <f>L28+M28-N28</f>
        <v>191285</v>
      </c>
      <c r="P28" s="11">
        <v>0</v>
      </c>
      <c r="Q28" s="11">
        <f>K28-O28-P28-R28</f>
        <v>47561</v>
      </c>
      <c r="R28" s="11">
        <v>0</v>
      </c>
    </row>
    <row r="29" spans="1:18" s="6" customFormat="1" x14ac:dyDescent="0.25">
      <c r="A29" s="10" t="s">
        <v>77</v>
      </c>
      <c r="B29" s="10" t="s">
        <v>78</v>
      </c>
      <c r="C29" s="10" t="s">
        <v>77</v>
      </c>
      <c r="D29" s="11">
        <f>E29+F29+G29+H29+I29+J29</f>
        <v>29949</v>
      </c>
      <c r="E29" s="11">
        <f>E17+E18+E27+E28</f>
        <v>0</v>
      </c>
      <c r="F29" s="11">
        <f>F17+F18+F27+F28</f>
        <v>0</v>
      </c>
      <c r="G29" s="11">
        <f>G17+G18+G27+G28</f>
        <v>0</v>
      </c>
      <c r="H29" s="11">
        <f>H17+H18+H27+H28</f>
        <v>0</v>
      </c>
      <c r="I29" s="11">
        <f>I17+I18+I27+I28</f>
        <v>0</v>
      </c>
      <c r="J29" s="11">
        <f>J17+J18+J27+J28</f>
        <v>29949</v>
      </c>
      <c r="K29" s="11">
        <f>K17+K18+K27+K28</f>
        <v>975724</v>
      </c>
      <c r="L29" s="11">
        <f>L17+L18+L27+L28</f>
        <v>431911</v>
      </c>
      <c r="M29" s="11">
        <f>M17+M18+M27+M28</f>
        <v>126218</v>
      </c>
      <c r="N29" s="11">
        <f>N17+N18+N27+N28</f>
        <v>29949</v>
      </c>
      <c r="O29" s="11">
        <f>L29+M29-N29</f>
        <v>528180</v>
      </c>
      <c r="P29" s="11">
        <f>P17+P18+P27+P28</f>
        <v>0</v>
      </c>
      <c r="Q29" s="11">
        <f>K29-O29-P29-R29</f>
        <v>447544</v>
      </c>
      <c r="R29" s="11">
        <f>R17+R18+R27+R28</f>
        <v>0</v>
      </c>
    </row>
    <row r="30" spans="1:18" s="6" customFormat="1" x14ac:dyDescent="0.25">
      <c r="A30" s="10" t="s">
        <v>79</v>
      </c>
      <c r="B30" s="10" t="s">
        <v>80</v>
      </c>
      <c r="C30" s="10" t="s">
        <v>79</v>
      </c>
      <c r="D30" s="11">
        <f>E30+F30+G30+H30+I30+J30</f>
        <v>29949</v>
      </c>
      <c r="E30" s="11">
        <f>E15+E29</f>
        <v>0</v>
      </c>
      <c r="F30" s="11">
        <f>F15+F29</f>
        <v>0</v>
      </c>
      <c r="G30" s="11">
        <f>G15+G29</f>
        <v>0</v>
      </c>
      <c r="H30" s="11">
        <f>H15+H29</f>
        <v>0</v>
      </c>
      <c r="I30" s="11">
        <f>I15+I29</f>
        <v>0</v>
      </c>
      <c r="J30" s="11">
        <f>J15+J29</f>
        <v>29949</v>
      </c>
      <c r="K30" s="11">
        <f>K15+K29</f>
        <v>1099497</v>
      </c>
      <c r="L30" s="11">
        <f>L15+L29</f>
        <v>553204</v>
      </c>
      <c r="M30" s="11">
        <f>M15+M29</f>
        <v>126769</v>
      </c>
      <c r="N30" s="11">
        <f>N15+N29</f>
        <v>29949</v>
      </c>
      <c r="O30" s="11">
        <f>L30+M30-N30</f>
        <v>650024</v>
      </c>
      <c r="P30" s="11">
        <f>P15+P29</f>
        <v>0</v>
      </c>
      <c r="Q30" s="11">
        <f>K30-O30-P30-R30</f>
        <v>449473</v>
      </c>
      <c r="R30" s="11">
        <f>R15+R29</f>
        <v>0</v>
      </c>
    </row>
    <row r="31" spans="1:18" s="6" customFormat="1" x14ac:dyDescent="0.25">
      <c r="A31" s="8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13" t="s">
        <v>81</v>
      </c>
      <c r="B32" s="13"/>
      <c r="C32" s="13"/>
      <c r="D32" s="13"/>
      <c r="E32" s="13"/>
      <c r="F32" s="13"/>
      <c r="G32" s="13" t="s">
        <v>83</v>
      </c>
      <c r="H32" s="13"/>
      <c r="I32" s="13"/>
      <c r="J32" s="13"/>
      <c r="K32" s="13"/>
      <c r="L32" s="13"/>
      <c r="M32" s="13" t="s">
        <v>85</v>
      </c>
      <c r="N32" s="13"/>
      <c r="O32" s="13"/>
      <c r="P32" s="13"/>
      <c r="Q32" s="13"/>
      <c r="R32" s="13"/>
    </row>
    <row r="33" spans="1:18" x14ac:dyDescent="0.25">
      <c r="A33" s="3" t="s">
        <v>82</v>
      </c>
      <c r="B33" s="3"/>
      <c r="C33" s="3"/>
      <c r="D33" s="3"/>
      <c r="E33" s="3"/>
      <c r="F33" s="3"/>
      <c r="G33" s="3" t="s">
        <v>84</v>
      </c>
      <c r="H33" s="3"/>
      <c r="I33" s="3"/>
      <c r="J33" s="3"/>
      <c r="K33" s="3"/>
      <c r="L33" s="3"/>
      <c r="M33" s="3" t="s">
        <v>84</v>
      </c>
      <c r="N33" s="3"/>
      <c r="O33" s="3"/>
      <c r="P33" s="3"/>
      <c r="Q33" s="3"/>
      <c r="R33" s="3"/>
    </row>
    <row r="63" spans="1:30" x14ac:dyDescent="0.25">
      <c r="A63" s="12"/>
      <c r="B63" s="12"/>
      <c r="C63" s="12"/>
      <c r="D63" s="12"/>
      <c r="E63" s="12"/>
      <c r="F63" s="12"/>
      <c r="M63" s="12"/>
      <c r="N63" s="12"/>
      <c r="O63" s="12"/>
      <c r="P63" s="12"/>
      <c r="Q63" s="12"/>
      <c r="R63" s="12"/>
      <c r="Y63" s="12"/>
      <c r="Z63" s="12"/>
      <c r="AA63" s="12"/>
      <c r="AB63" s="12"/>
      <c r="AC63" s="12"/>
      <c r="AD63" s="12"/>
    </row>
  </sheetData>
  <mergeCells count="32">
    <mergeCell ref="A32:F32"/>
    <mergeCell ref="A33:F33"/>
    <mergeCell ref="G32:L32"/>
    <mergeCell ref="G33:L33"/>
    <mergeCell ref="M32:R32"/>
    <mergeCell ref="M33:R33"/>
    <mergeCell ref="N8:N9"/>
    <mergeCell ref="O8:O9"/>
    <mergeCell ref="P7:R7"/>
    <mergeCell ref="P8:P9"/>
    <mergeCell ref="Q8:Q9"/>
    <mergeCell ref="R8:R9"/>
    <mergeCell ref="A10:B10"/>
    <mergeCell ref="C7:C9"/>
    <mergeCell ref="D7:J7"/>
    <mergeCell ref="D8:D9"/>
    <mergeCell ref="E8:E9"/>
    <mergeCell ref="F8:F9"/>
    <mergeCell ref="G8:G9"/>
    <mergeCell ref="H8:H9"/>
    <mergeCell ref="I8:I9"/>
    <mergeCell ref="J8:J9"/>
    <mergeCell ref="A1:R1"/>
    <mergeCell ref="A2:R2"/>
    <mergeCell ref="A3:R3"/>
    <mergeCell ref="A4:R4"/>
    <mergeCell ref="A5:R5"/>
    <mergeCell ref="A7:B9"/>
    <mergeCell ref="K7:K9"/>
    <mergeCell ref="L7:O7"/>
    <mergeCell ref="L8:L9"/>
    <mergeCell ref="M8:M9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2017-02-02T12:55:19Z</dcterms:created>
  <dcterms:modified xsi:type="dcterms:W3CDTF">2017-02-02T12:55:23Z</dcterms:modified>
</cp:coreProperties>
</file>